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udism\Documents\A\Ea-malé_2020\0018_BOZP_IN1 BŘEZEN - ČERVEN Praha stavební sezona 2020\PROFIL\Návrh SoD včetně příloh\"/>
    </mc:Choice>
  </mc:AlternateContent>
  <bookViews>
    <workbookView xWindow="0" yWindow="0" windowWidth="28800" windowHeight="12330"/>
  </bookViews>
  <sheets>
    <sheet name="finál BOZP IN1" sheetId="18" r:id="rId1"/>
  </sheets>
  <calcPr calcId="162913"/>
</workbook>
</file>

<file path=xl/calcChain.xml><?xml version="1.0" encoding="utf-8"?>
<calcChain xmlns="http://schemas.openxmlformats.org/spreadsheetml/2006/main">
  <c r="N5" i="18" l="1"/>
  <c r="J27" i="18"/>
  <c r="N26" i="18" l="1"/>
  <c r="O26" i="18" s="1"/>
  <c r="N25" i="18"/>
  <c r="O25" i="18" s="1"/>
  <c r="N24" i="18"/>
  <c r="N23" i="18"/>
  <c r="O23" i="18" s="1"/>
  <c r="N22" i="18"/>
  <c r="O22" i="18" s="1"/>
  <c r="N21" i="18"/>
  <c r="O21" i="18" s="1"/>
  <c r="N20" i="18"/>
  <c r="O20" i="18" s="1"/>
  <c r="N19" i="18"/>
  <c r="O19" i="18" s="1"/>
  <c r="N18" i="18"/>
  <c r="O18" i="18" s="1"/>
  <c r="N17" i="18"/>
  <c r="O17" i="18" s="1"/>
  <c r="N16" i="18"/>
  <c r="O16" i="18" s="1"/>
  <c r="N15" i="18"/>
  <c r="O15" i="18" s="1"/>
  <c r="N14" i="18"/>
  <c r="O14" i="18" s="1"/>
  <c r="N13" i="18"/>
  <c r="O13" i="18" s="1"/>
  <c r="N12" i="18"/>
  <c r="O12" i="18" s="1"/>
  <c r="N11" i="18"/>
  <c r="N10" i="18"/>
  <c r="O10" i="18" s="1"/>
  <c r="N9" i="18"/>
  <c r="O9" i="18" s="1"/>
  <c r="N8" i="18"/>
  <c r="O8" i="18" s="1"/>
  <c r="N7" i="18"/>
  <c r="O7" i="18" s="1"/>
  <c r="N6" i="18"/>
  <c r="O6" i="18" s="1"/>
  <c r="O5" i="18"/>
  <c r="O24" i="18" l="1"/>
  <c r="N27" i="18"/>
  <c r="O11" i="18"/>
  <c r="O27" i="18" l="1"/>
</calcChain>
</file>

<file path=xl/comments1.xml><?xml version="1.0" encoding="utf-8"?>
<comments xmlns="http://schemas.openxmlformats.org/spreadsheetml/2006/main">
  <authors>
    <author>Uživatel systému Windows</author>
  </authors>
  <commentList>
    <comment ref="I25" authorId="0" shapeId="0">
      <text>
        <r>
          <rPr>
            <b/>
            <sz val="9"/>
            <color indexed="81"/>
            <rFont val="Tahoma"/>
            <family val="2"/>
            <charset val="238"/>
          </rPr>
          <t>Uživatel systému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<sst xmlns="http://schemas.openxmlformats.org/spreadsheetml/2006/main" count="284" uniqueCount="124">
  <si>
    <t>Kontaktní  zaměstnanci zadavatele ve věcech technických</t>
  </si>
  <si>
    <t>Počet hodin</t>
  </si>
  <si>
    <t>Předpokládaná doba realizace</t>
  </si>
  <si>
    <t>Celková cena v Kč bez DPH</t>
  </si>
  <si>
    <t>Celková cena v Kč včetně DPH 21%</t>
  </si>
  <si>
    <t>Jednotková cena v Kč bez DPH (hodinová sazba)</t>
  </si>
  <si>
    <t>Přdpokládaná hodnota zakázky v tis.Kč bez DPH</t>
  </si>
  <si>
    <t>KRAJ</t>
  </si>
  <si>
    <t>[VLOŽÍ ZHOTOVITEL]</t>
  </si>
  <si>
    <t xml:space="preserve">KOORDINÁTOR BOZP na staveništi v REALIZACI </t>
  </si>
  <si>
    <t xml:space="preserve">STAVEBNÍ DOZOŘÍ  zaměstnanci zadavatele ve věcech investičních </t>
  </si>
  <si>
    <t xml:space="preserve">Název stavby </t>
  </si>
  <si>
    <t xml:space="preserve">Doplnit podle skutečnosti </t>
  </si>
  <si>
    <t>UST</t>
  </si>
  <si>
    <t xml:space="preserve">BOZP Příprava / realizace* </t>
  </si>
  <si>
    <t xml:space="preserve">PŘÍPRVA + REALIZACE </t>
  </si>
  <si>
    <t>ÚL</t>
  </si>
  <si>
    <t>Doplnění závor na přejezdu P35 v km 41,466 trati Praha Bubny - Rakovník</t>
  </si>
  <si>
    <t>ST</t>
  </si>
  <si>
    <t>Realizace</t>
  </si>
  <si>
    <t>Doplnění funkcionality sekvenčního sklápění břeven závor na vybraných PZS v obvodu SSZ</t>
  </si>
  <si>
    <t>Výstavba DOK v traťovém úseku Děčín východ – Rumburk</t>
  </si>
  <si>
    <t>Doplnění závor na přejezdu P3191 v km 27,144 na trati Bakov nad Jizerou - Kopidlno</t>
  </si>
  <si>
    <t>Rekonstrukce mostu v km 182,913 trati Liberec - Černousy</t>
  </si>
  <si>
    <t>LB</t>
  </si>
  <si>
    <t>IN1</t>
  </si>
  <si>
    <t xml:space="preserve">Rekonstrukce přejezdů v km 0,180, v km 0,566 a v km 1,258 trati Rybniště - Varnsdorf </t>
  </si>
  <si>
    <t xml:space="preserve">Rekonstrukce přejezdů v km 2,242 a v km 2,821 trati Rybniště - Varnsdorf </t>
  </si>
  <si>
    <t xml:space="preserve">Rekonstrukce přejezdů v km 7,945 a v km 8,554 trati Rybniště - Varnsdorf </t>
  </si>
  <si>
    <t xml:space="preserve">Rekonstrukce přejezdů v km 3,050, v km 3,213 a v km 3,375 trati Rybniště - Varnsdorf </t>
  </si>
  <si>
    <t xml:space="preserve">        p. Martin SVOJŠE, tel: +420 602 493 309, e-mail: svojse@szdc.cz </t>
  </si>
  <si>
    <t xml:space="preserve">Zvýšení bezpečnosti na přejezdech v km 2,705 (P2269) a v km 4,635 (P2272) trati Louny - Lovosice </t>
  </si>
  <si>
    <t>Doplnění závor na přejezdu P5535 v km 19,219 trati Liberec - Tanvald</t>
  </si>
  <si>
    <t>p. Roman KESL, tel: +420 720 983 233, e-mail: keslR@szdc.cz</t>
  </si>
  <si>
    <t>Jaroslava TECHMANOVÁ, tel: 420 724 576 123,                                             e-mail:techmanova@szdc.cz</t>
  </si>
  <si>
    <t>Zpracování plánu BOZP pro ÚDŽBU</t>
  </si>
  <si>
    <t xml:space="preserve">Osvětlení a nástupiště na zastávce Pecerady </t>
  </si>
  <si>
    <t>LBR</t>
  </si>
  <si>
    <t>3273514800 / 5423730007</t>
  </si>
  <si>
    <t xml:space="preserve"> 3273514800 / 5423730007</t>
  </si>
  <si>
    <t>3273514800 / 5423530009</t>
  </si>
  <si>
    <t>3273514800 / 5513520022</t>
  </si>
  <si>
    <t>3273514800 / 5513530014</t>
  </si>
  <si>
    <t>3273514800 / 5513530015</t>
  </si>
  <si>
    <t>STC</t>
  </si>
  <si>
    <t>3273514800 / 5213530030</t>
  </si>
  <si>
    <t>3273514800 / 5003520185</t>
  </si>
  <si>
    <t>5003520140 / 5213530020</t>
  </si>
  <si>
    <t>Bc. Petr FINK, tel: 724 765 559, e-mail: fink@szdc.cz</t>
  </si>
  <si>
    <t>Marta ZIMOVÁ, tel: 702 223 238, e-mail: ZimovaM@szdc.cz</t>
  </si>
  <si>
    <t>06/2020 - 05/2021</t>
  </si>
  <si>
    <t>3273514800 / 5213530025 </t>
  </si>
  <si>
    <t>07/2020-12/2020</t>
  </si>
  <si>
    <t>06/2020-12/2020 </t>
  </si>
  <si>
    <t>3273214993 / 5513520023 </t>
  </si>
  <si>
    <t>3273214993 / 5423520051 </t>
  </si>
  <si>
    <t>Bc. Jakub KLÍMA, tel:728 363 044 , e-mail: KlimaJak@szdc.cz</t>
  </si>
  <si>
    <t>Monika ŠKARVADOVÁ, tel:725 519 543, e-mail: Skarvadova@szdc.cz</t>
  </si>
  <si>
    <t>Marek URVÁLEK DIS, tel:725 889 689, e-mail: Urvalak@szdc.cz</t>
  </si>
  <si>
    <t>Vladimír LENDER, tel: 606 088 935, e-mail: Lander@szdc.cz</t>
  </si>
  <si>
    <t>Vojtěch KLOFEC  Dis, tel:724 765 558 , e-mail: Klofec@szdc.cz</t>
  </si>
  <si>
    <t>06/2020 - 03/2021</t>
  </si>
  <si>
    <t>06/2020-09/2020</t>
  </si>
  <si>
    <t>Jan BERAN, tel: 724 723 173, e-mail:  BeranJ@szdc.cz</t>
  </si>
  <si>
    <t>06/2020 - 02/2021</t>
  </si>
  <si>
    <t>03/2020 - 04/2021</t>
  </si>
  <si>
    <t>Vybudování výtahu v žst. Mladá Boleslav město, včetně demontáže plošiny  </t>
  </si>
  <si>
    <t>06/2020 - 01/2021</t>
  </si>
  <si>
    <t>Ing. Zbyněk ZUNT tel:727 876 501, e-mail.: zunt@szdc.cz</t>
  </si>
  <si>
    <t>Rekonstrukce mostu v km 88,612 trati Podlešín – Obrnice</t>
  </si>
  <si>
    <t>ČR</t>
  </si>
  <si>
    <t>p. Václav ČECH, tel: 601 570 916, e-mail: CechVac@szdc.cz</t>
  </si>
  <si>
    <t>3273214993 / 5213530011</t>
  </si>
  <si>
    <t>06/2020 - 09/2020</t>
  </si>
  <si>
    <t>Zvýšení bezpečnosti na PZZ v km 1,713 (P 3066) a rekonstrukce PZZ v km 2,073 (P5498) v obvodu žst. Liberec</t>
  </si>
  <si>
    <t xml:space="preserve">06/2020 - 01/2021 </t>
  </si>
  <si>
    <t>12/2019 - 06/2021</t>
  </si>
  <si>
    <t>Jaroslava TECHMANOVÁ, tel: 420 724 576 123,  e-mail:Techmanova@szdc.cz</t>
  </si>
  <si>
    <t>Koordinátor BOZP rel. + P+R  – stavební sezona 2020  „IN1  BŘEZEN - ČERVEN  Praha stavební sezona 2020"</t>
  </si>
  <si>
    <t>Ing. Josef KŘEMEN, tel:725 963 524,e-mail: KremenJo@szdc.cz</t>
  </si>
  <si>
    <t>Ing. Josef KŘEMEN, tel: 725 963 524,e-mail: KremenJo@szdc.cz</t>
  </si>
  <si>
    <t>p. Petr STEINER, tel:601 084 417, e-mail: steiner@szdc.cz</t>
  </si>
  <si>
    <t>p. Roman KESL, tel:720 983 233, e-mail: keslR@szdc.cz</t>
  </si>
  <si>
    <t>Stavba 1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</si>
  <si>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</si>
  <si>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</si>
  <si>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</si>
  <si>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</si>
  <si>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</si>
  <si>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</si>
  <si>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</si>
  <si>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</si>
  <si>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</si>
  <si>
    <t>Stavba 11</t>
  </si>
  <si>
    <t>Stavba 12</t>
  </si>
  <si>
    <t>Stavba 13</t>
  </si>
  <si>
    <t>Stavba 14</t>
  </si>
  <si>
    <t>Stavba 15</t>
  </si>
  <si>
    <t>Stavba 16</t>
  </si>
  <si>
    <t>Stavba 17</t>
  </si>
  <si>
    <t>Stavba 18</t>
  </si>
  <si>
    <t>Stavba 19</t>
  </si>
  <si>
    <t>Stavba 20</t>
  </si>
  <si>
    <t>Stavba 21</t>
  </si>
  <si>
    <t>Stavba 22</t>
  </si>
  <si>
    <t>Počet staveb</t>
  </si>
  <si>
    <t>Obl.</t>
  </si>
  <si>
    <t>CELKEM ∑ (SoD):</t>
  </si>
  <si>
    <t>Příloha č. 1 k SoD - Rozpis nabídkové ceny</t>
  </si>
  <si>
    <r>
      <t> </t>
    </r>
    <r>
      <rPr>
        <b/>
        <sz val="20"/>
        <rFont val="Arial"/>
        <family val="2"/>
        <charset val="238"/>
      </rPr>
      <t xml:space="preserve">∑ </t>
    </r>
    <r>
      <rPr>
        <b/>
        <sz val="20"/>
        <color rgb="FF00B0F0"/>
        <rFont val="Arial"/>
        <family val="2"/>
        <charset val="238"/>
      </rPr>
      <t>22</t>
    </r>
  </si>
  <si>
    <t xml:space="preserve">Rekonstrukce přejezdů v km 3,890; v km 4,360 a v km 4,595 trati Rybniště - Varnsdorf </t>
  </si>
  <si>
    <t xml:space="preserve">Rekonstrukce přejezdů v km 4,890; v km 5,164 a v km 5,375 včetně TZZ na trati Rybniště - Varnsdorf </t>
  </si>
  <si>
    <t xml:space="preserve">Rekonstrukce přejezdů v km 6,062; v km 6,284 a v km 6,577 trati Rybniště - Varnsdorf </t>
  </si>
  <si>
    <t xml:space="preserve">Rekonstrukce přejezdů v km 6,969; v km 7,213 a v km 7,527 trati Rybniště - Varnsdorf </t>
  </si>
  <si>
    <t xml:space="preserve">Doplnění závor na přejezdu P2885 v km 3,110 na trati Frýdlant v Č. - Jindřichovice p. Smrkem </t>
  </si>
  <si>
    <t xml:space="preserve">Výstavba PZS v km 5,597 (P2891) trati Frýdlant - Jindřichovice (Krásný Les) </t>
  </si>
  <si>
    <t xml:space="preserve">Výstavba PZS v km 11,070 trati Frýdlant - Jindřichovice pod Smrkem (Hajniště) </t>
  </si>
  <si>
    <t>11/2019 - 09/2020</t>
  </si>
  <si>
    <t>03/2020 - 11/2020</t>
  </si>
  <si>
    <t>ISPROFIN/ISPROFOND/Sub. ISPROFIN</t>
  </si>
  <si>
    <t>3273514800 / 5513730013</t>
  </si>
  <si>
    <t>5003520140  / 5213520074</t>
  </si>
  <si>
    <t xml:space="preserve"> Miloslav VOTRUBA, tel:702 188 606, e-mail: VotrubaM@szdc.cz</t>
  </si>
  <si>
    <t>Vladimír RICHTR, tel:724 275 185, e-mail: Richtr@szdc.cz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</si>
</sst>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\ &quot;Kč&quot;"/>
  </numFmts>
  <fonts count="38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  <font>
      <b/>
      <sz val="15"/>
      <color rgb="FF006BAF"/>
      <name val="Verdana"/>
      <family val="2"/>
      <charset val="238"/>
    </font>
    <font>
      <b/>
      <sz val="20"/>
      <color rgb="FFFFFFFF"/>
      <name val="Verdana"/>
      <family val="2"/>
      <charset val="238"/>
    </font>
    <font>
      <b/>
      <sz val="9"/>
      <color rgb="FFFFFFFF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20"/>
      <color rgb="FF0070C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1"/>
      <name val="Verdana"/>
      <family val="2"/>
      <charset val="238"/>
    </font>
    <font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rgb="FF000000"/>
      <name val="Verdana"/>
      <family val="2"/>
      <charset val="238"/>
    </font>
    <font>
      <b/>
      <sz val="9"/>
      <name val="Verdana"/>
      <family val="2"/>
      <charset val="238"/>
    </font>
    <font>
      <b/>
      <sz val="12"/>
      <color rgb="FF000000"/>
      <name val="Arial"/>
      <family val="2"/>
      <charset val="238"/>
    </font>
    <font>
      <b/>
      <sz val="20"/>
      <color rgb="FF00B0F0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2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1" fillId="2" borderId="0"/>
    <xf numFmtId="0" fontId="5" fillId="2" borderId="0"/>
    <xf numFmtId="0" fontId="10" fillId="0" borderId="0" applyNumberFormat="0" applyFill="0" applyBorder="0" applyAlignment="0" applyProtection="0"/>
  </cellStyleXfs>
  <cellXfs count="87"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11" applyFill="1" applyAlignment="1">
      <alignment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0" fontId="7" fillId="6" borderId="0" xfId="0" applyFont="1" applyFill="1" applyBorder="1" applyAlignment="1">
      <alignment horizontal="center" vertical="center" wrapText="1"/>
    </xf>
    <xf numFmtId="3" fontId="6" fillId="5" borderId="0" xfId="9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3" fillId="2" borderId="0" xfId="0" applyFont="1" applyFill="1" applyAlignment="1"/>
    <xf numFmtId="3" fontId="18" fillId="4" borderId="1" xfId="0" applyNumberFormat="1" applyFont="1" applyFill="1" applyBorder="1" applyAlignment="1">
      <alignment horizontal="center" vertical="center" wrapText="1"/>
    </xf>
    <xf numFmtId="3" fontId="19" fillId="4" borderId="2" xfId="0" applyNumberFormat="1" applyFont="1" applyFill="1" applyBorder="1" applyAlignment="1">
      <alignment horizontal="center" vertical="center" wrapText="1"/>
    </xf>
    <xf numFmtId="3" fontId="21" fillId="4" borderId="1" xfId="9" applyNumberFormat="1" applyFont="1" applyFill="1" applyBorder="1" applyAlignment="1">
      <alignment horizontal="center" vertical="center"/>
    </xf>
    <xf numFmtId="3" fontId="23" fillId="4" borderId="1" xfId="9" applyNumberFormat="1" applyFont="1" applyFill="1" applyBorder="1" applyAlignment="1">
      <alignment horizontal="center" vertical="center"/>
    </xf>
    <xf numFmtId="3" fontId="24" fillId="4" borderId="1" xfId="9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3" fontId="4" fillId="2" borderId="0" xfId="0" applyNumberFormat="1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3" fontId="28" fillId="4" borderId="1" xfId="0" applyNumberFormat="1" applyFont="1" applyFill="1" applyBorder="1" applyAlignment="1">
      <alignment horizontal="center" vertical="center" wrapText="1"/>
    </xf>
    <xf numFmtId="3" fontId="20" fillId="4" borderId="5" xfId="0" applyNumberFormat="1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wrapText="1"/>
    </xf>
    <xf numFmtId="0" fontId="29" fillId="5" borderId="0" xfId="0" applyFont="1" applyFill="1" applyBorder="1" applyAlignment="1">
      <alignment wrapText="1"/>
    </xf>
    <xf numFmtId="0" fontId="32" fillId="4" borderId="1" xfId="0" applyFont="1" applyFill="1" applyBorder="1" applyAlignment="1">
      <alignment horizontal="left" vertical="center" wrapText="1"/>
    </xf>
    <xf numFmtId="0" fontId="32" fillId="4" borderId="1" xfId="0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center" vertical="center" wrapText="1"/>
    </xf>
    <xf numFmtId="0" fontId="20" fillId="7" borderId="0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 vertical="center" wrapText="1"/>
    </xf>
    <xf numFmtId="3" fontId="33" fillId="4" borderId="5" xfId="0" applyNumberFormat="1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5" fillId="5" borderId="0" xfId="0" applyFont="1" applyFill="1" applyBorder="1" applyAlignment="1">
      <alignment horizontal="left" vertical="center" wrapText="1"/>
    </xf>
    <xf numFmtId="3" fontId="22" fillId="8" borderId="1" xfId="9" applyNumberFormat="1" applyFont="1" applyFill="1" applyBorder="1" applyAlignment="1">
      <alignment horizontal="center" vertical="center" wrapText="1"/>
    </xf>
    <xf numFmtId="3" fontId="22" fillId="8" borderId="1" xfId="9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32" fillId="4" borderId="19" xfId="0" applyFont="1" applyFill="1" applyBorder="1" applyAlignment="1">
      <alignment horizontal="left" vertical="center" wrapText="1"/>
    </xf>
    <xf numFmtId="0" fontId="32" fillId="4" borderId="19" xfId="0" applyFont="1" applyFill="1" applyBorder="1" applyAlignment="1">
      <alignment horizontal="center" vertical="center" wrapText="1"/>
    </xf>
    <xf numFmtId="3" fontId="18" fillId="4" borderId="19" xfId="0" applyNumberFormat="1" applyFont="1" applyFill="1" applyBorder="1" applyAlignment="1">
      <alignment horizontal="center" vertical="center" wrapText="1"/>
    </xf>
    <xf numFmtId="3" fontId="22" fillId="8" borderId="19" xfId="9" applyNumberFormat="1" applyFont="1" applyFill="1" applyBorder="1" applyAlignment="1">
      <alignment horizontal="center" vertical="center" wrapText="1"/>
    </xf>
    <xf numFmtId="3" fontId="20" fillId="4" borderId="20" xfId="0" applyNumberFormat="1" applyFont="1" applyFill="1" applyBorder="1" applyAlignment="1">
      <alignment horizontal="center" vertical="center" wrapText="1"/>
    </xf>
    <xf numFmtId="3" fontId="19" fillId="4" borderId="21" xfId="0" applyNumberFormat="1" applyFont="1" applyFill="1" applyBorder="1" applyAlignment="1">
      <alignment horizontal="center" vertical="center" wrapText="1"/>
    </xf>
    <xf numFmtId="3" fontId="21" fillId="4" borderId="19" xfId="9" applyNumberFormat="1" applyFont="1" applyFill="1" applyBorder="1" applyAlignment="1">
      <alignment horizontal="center" vertical="center"/>
    </xf>
    <xf numFmtId="3" fontId="23" fillId="4" borderId="19" xfId="9" applyNumberFormat="1" applyFont="1" applyFill="1" applyBorder="1" applyAlignment="1">
      <alignment horizontal="center" vertical="center"/>
    </xf>
    <xf numFmtId="3" fontId="22" fillId="8" borderId="19" xfId="9" applyNumberFormat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164" fontId="34" fillId="9" borderId="27" xfId="0" applyNumberFormat="1" applyFont="1" applyFill="1" applyBorder="1" applyAlignment="1">
      <alignment horizontal="center" vertical="center" wrapText="1"/>
    </xf>
    <xf numFmtId="0" fontId="0" fillId="2" borderId="30" xfId="0" applyFill="1" applyBorder="1" applyAlignment="1">
      <alignment wrapText="1"/>
    </xf>
    <xf numFmtId="0" fontId="25" fillId="5" borderId="30" xfId="0" applyFont="1" applyFill="1" applyBorder="1" applyAlignment="1">
      <alignment horizontal="left" vertical="center" wrapText="1"/>
    </xf>
    <xf numFmtId="3" fontId="22" fillId="10" borderId="18" xfId="9" applyNumberFormat="1" applyFont="1" applyFill="1" applyBorder="1" applyAlignment="1">
      <alignment horizontal="center" vertical="center"/>
    </xf>
    <xf numFmtId="3" fontId="22" fillId="10" borderId="23" xfId="9" applyNumberFormat="1" applyFont="1" applyFill="1" applyBorder="1" applyAlignment="1">
      <alignment horizontal="center" vertical="center"/>
    </xf>
    <xf numFmtId="3" fontId="22" fillId="10" borderId="22" xfId="9" applyNumberFormat="1" applyFont="1" applyFill="1" applyBorder="1" applyAlignment="1">
      <alignment horizontal="center" vertical="center"/>
    </xf>
    <xf numFmtId="3" fontId="22" fillId="10" borderId="24" xfId="9" applyNumberFormat="1" applyFont="1" applyFill="1" applyBorder="1" applyAlignment="1">
      <alignment horizontal="center" vertical="center"/>
    </xf>
    <xf numFmtId="3" fontId="22" fillId="10" borderId="28" xfId="9" applyNumberFormat="1" applyFont="1" applyFill="1" applyBorder="1" applyAlignment="1">
      <alignment horizontal="center" vertical="center" wrapText="1"/>
    </xf>
    <xf numFmtId="0" fontId="36" fillId="3" borderId="8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3" fontId="28" fillId="4" borderId="1" xfId="0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wrapText="1"/>
    </xf>
    <xf numFmtId="165" fontId="26" fillId="2" borderId="29" xfId="0" applyNumberFormat="1" applyFont="1" applyFill="1" applyBorder="1" applyAlignment="1">
      <alignment horizontal="center" vertical="center" wrapText="1"/>
    </xf>
    <xf numFmtId="165" fontId="26" fillId="2" borderId="30" xfId="0" applyNumberFormat="1" applyFont="1" applyFill="1" applyBorder="1" applyAlignment="1">
      <alignment horizontal="center" vertical="center" wrapText="1"/>
    </xf>
    <xf numFmtId="165" fontId="26" fillId="2" borderId="6" xfId="0" applyNumberFormat="1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 vertical="center" wrapText="1"/>
    </xf>
  </cellXfs>
  <cellStyles count="12">
    <cellStyle name="Hypertextový odkaz" xfId="11" builtinId="8"/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83"/>
  <sheetViews>
    <sheetView tabSelected="1" topLeftCell="B16" zoomScale="80" zoomScaleNormal="80" workbookViewId="0">
      <selection activeCell="H25" sqref="H25"/>
    </sheetView>
  </sheetViews>
  <sheetFormatPr defaultColWidth="9.140625" defaultRowHeight="12.75" x14ac:dyDescent="0.2"/>
  <cols>
    <col min="1" max="1" width="12.5703125" style="39" customWidth="1"/>
    <col min="2" max="2" width="5.5703125" style="2" customWidth="1"/>
    <col min="3" max="3" width="71.85546875" style="39" customWidth="1"/>
    <col min="4" max="4" width="21" style="39" customWidth="1"/>
    <col min="5" max="5" width="8.85546875" style="39" customWidth="1"/>
    <col min="6" max="6" width="25.140625" style="39" customWidth="1"/>
    <col min="7" max="7" width="29.28515625" style="39" customWidth="1"/>
    <col min="8" max="8" width="31.85546875" style="39" customWidth="1"/>
    <col min="9" max="9" width="29.28515625" style="39" customWidth="1"/>
    <col min="10" max="10" width="24.85546875" style="39" customWidth="1"/>
    <col min="11" max="11" width="22.7109375" style="39" customWidth="1"/>
    <col min="12" max="12" width="22.28515625" style="39" customWidth="1"/>
    <col min="13" max="13" width="22.140625" style="39" customWidth="1"/>
    <col min="14" max="14" width="19.5703125" style="39" customWidth="1"/>
    <col min="15" max="15" width="16.7109375" style="39" customWidth="1"/>
    <col min="16" max="16" width="17.85546875" style="39" hidden="1" customWidth="1"/>
    <col min="17" max="17" width="9.140625" style="39" customWidth="1"/>
    <col min="18" max="16384" width="9.140625" style="39"/>
  </cols>
  <sheetData>
    <row r="1" spans="1:17" ht="18" x14ac:dyDescent="0.25">
      <c r="B1" s="3"/>
      <c r="C1" s="10" t="s">
        <v>108</v>
      </c>
      <c r="D1" s="10"/>
      <c r="E1" s="10"/>
      <c r="F1" s="10"/>
      <c r="G1" s="10"/>
      <c r="H1" s="10"/>
      <c r="I1" s="38"/>
      <c r="J1" s="38"/>
      <c r="K1" s="38"/>
      <c r="L1" s="38"/>
      <c r="M1" s="38"/>
      <c r="N1" s="38"/>
      <c r="O1" s="38"/>
    </row>
    <row r="2" spans="1:17" ht="39.75" customHeight="1" x14ac:dyDescent="0.25">
      <c r="C2" s="11" t="s">
        <v>78</v>
      </c>
      <c r="D2" s="11"/>
      <c r="E2" s="11"/>
      <c r="F2" s="10"/>
      <c r="G2" s="37" t="s">
        <v>12</v>
      </c>
      <c r="H2" s="10"/>
      <c r="I2" s="12"/>
      <c r="J2" s="12"/>
      <c r="K2" s="38"/>
      <c r="L2" s="80"/>
      <c r="M2" s="80"/>
      <c r="N2" s="80"/>
      <c r="O2" s="80"/>
    </row>
    <row r="3" spans="1:17" ht="9" customHeight="1" thickBot="1" x14ac:dyDescent="0.25">
      <c r="C3" s="81"/>
      <c r="D3" s="81"/>
      <c r="E3" s="81"/>
      <c r="F3" s="81"/>
      <c r="G3" s="81"/>
      <c r="H3" s="81"/>
      <c r="I3" s="81"/>
      <c r="J3" s="81"/>
      <c r="K3" s="82"/>
      <c r="L3" s="82"/>
      <c r="M3" s="38"/>
      <c r="N3" s="38"/>
      <c r="O3" s="38"/>
    </row>
    <row r="4" spans="1:17" ht="42.75" customHeight="1" thickBot="1" x14ac:dyDescent="0.25">
      <c r="A4" s="76" t="s">
        <v>105</v>
      </c>
      <c r="B4" s="43" t="s">
        <v>106</v>
      </c>
      <c r="C4" s="44" t="s">
        <v>11</v>
      </c>
      <c r="D4" s="45" t="s">
        <v>14</v>
      </c>
      <c r="E4" s="46" t="s">
        <v>7</v>
      </c>
      <c r="F4" s="47" t="s">
        <v>119</v>
      </c>
      <c r="G4" s="24" t="s">
        <v>9</v>
      </c>
      <c r="H4" s="27" t="s">
        <v>10</v>
      </c>
      <c r="I4" s="48" t="s">
        <v>0</v>
      </c>
      <c r="J4" s="49" t="s">
        <v>2</v>
      </c>
      <c r="K4" s="50" t="s">
        <v>6</v>
      </c>
      <c r="L4" s="51" t="s">
        <v>1</v>
      </c>
      <c r="M4" s="52" t="s">
        <v>5</v>
      </c>
      <c r="N4" s="66" t="s">
        <v>3</v>
      </c>
      <c r="O4" s="53" t="s">
        <v>4</v>
      </c>
      <c r="Q4" s="8"/>
    </row>
    <row r="5" spans="1:17" ht="42.75" customHeight="1" x14ac:dyDescent="0.2">
      <c r="A5" s="78" t="s">
        <v>83</v>
      </c>
      <c r="B5" s="25" t="s">
        <v>25</v>
      </c>
      <c r="C5" s="36" t="s">
        <v>26</v>
      </c>
      <c r="D5" s="26" t="s">
        <v>15</v>
      </c>
      <c r="E5" s="13" t="s">
        <v>13</v>
      </c>
      <c r="F5" s="13" t="s">
        <v>38</v>
      </c>
      <c r="G5" s="41" t="s">
        <v>8</v>
      </c>
      <c r="H5" s="23" t="s">
        <v>30</v>
      </c>
      <c r="I5" s="14" t="s">
        <v>82</v>
      </c>
      <c r="J5" s="17" t="s">
        <v>76</v>
      </c>
      <c r="K5" s="16">
        <v>105</v>
      </c>
      <c r="L5" s="42" t="s">
        <v>8</v>
      </c>
      <c r="M5" s="42" t="s">
        <v>8</v>
      </c>
      <c r="N5" s="71" t="e">
        <f t="shared" ref="N5:N26" si="0">L5*M5</f>
        <v>#VALUE!</v>
      </c>
      <c r="O5" s="72" t="e">
        <f t="shared" ref="O5:O26" si="1">N5*1.21</f>
        <v>#VALUE!</v>
      </c>
      <c r="P5" s="7"/>
      <c r="Q5" s="9"/>
    </row>
    <row r="6" spans="1:17" ht="37.5" customHeight="1" x14ac:dyDescent="0.2">
      <c r="A6" s="78" t="s">
        <v>84</v>
      </c>
      <c r="B6" s="25" t="s">
        <v>25</v>
      </c>
      <c r="C6" s="79" t="s">
        <v>27</v>
      </c>
      <c r="D6" s="26" t="s">
        <v>15</v>
      </c>
      <c r="E6" s="13" t="s">
        <v>13</v>
      </c>
      <c r="F6" s="13" t="s">
        <v>38</v>
      </c>
      <c r="G6" s="41" t="s">
        <v>8</v>
      </c>
      <c r="H6" s="23" t="s">
        <v>30</v>
      </c>
      <c r="I6" s="14" t="s">
        <v>82</v>
      </c>
      <c r="J6" s="17" t="s">
        <v>76</v>
      </c>
      <c r="K6" s="16">
        <v>85</v>
      </c>
      <c r="L6" s="42" t="s">
        <v>8</v>
      </c>
      <c r="M6" s="42" t="s">
        <v>8</v>
      </c>
      <c r="N6" s="71" t="e">
        <f t="shared" si="0"/>
        <v>#VALUE!</v>
      </c>
      <c r="O6" s="72" t="e">
        <f t="shared" si="1"/>
        <v>#VALUE!</v>
      </c>
      <c r="P6" s="7"/>
      <c r="Q6" s="9"/>
    </row>
    <row r="7" spans="1:17" ht="44.25" customHeight="1" x14ac:dyDescent="0.2">
      <c r="A7" s="78" t="s">
        <v>85</v>
      </c>
      <c r="B7" s="25" t="s">
        <v>25</v>
      </c>
      <c r="C7" s="79" t="s">
        <v>110</v>
      </c>
      <c r="D7" s="26" t="s">
        <v>15</v>
      </c>
      <c r="E7" s="13" t="s">
        <v>13</v>
      </c>
      <c r="F7" s="13" t="s">
        <v>38</v>
      </c>
      <c r="G7" s="41" t="s">
        <v>8</v>
      </c>
      <c r="H7" s="23" t="s">
        <v>30</v>
      </c>
      <c r="I7" s="14" t="s">
        <v>82</v>
      </c>
      <c r="J7" s="17" t="s">
        <v>76</v>
      </c>
      <c r="K7" s="16">
        <v>105</v>
      </c>
      <c r="L7" s="42" t="s">
        <v>8</v>
      </c>
      <c r="M7" s="42" t="s">
        <v>8</v>
      </c>
      <c r="N7" s="71" t="e">
        <f t="shared" si="0"/>
        <v>#VALUE!</v>
      </c>
      <c r="O7" s="72" t="e">
        <f t="shared" si="1"/>
        <v>#VALUE!</v>
      </c>
      <c r="P7" s="7"/>
      <c r="Q7" s="9"/>
    </row>
    <row r="8" spans="1:17" ht="41.25" customHeight="1" x14ac:dyDescent="0.2">
      <c r="A8" s="78" t="s">
        <v>86</v>
      </c>
      <c r="B8" s="25" t="s">
        <v>25</v>
      </c>
      <c r="C8" s="79" t="s">
        <v>111</v>
      </c>
      <c r="D8" s="26" t="s">
        <v>15</v>
      </c>
      <c r="E8" s="13" t="s">
        <v>13</v>
      </c>
      <c r="F8" s="13" t="s">
        <v>38</v>
      </c>
      <c r="G8" s="41" t="s">
        <v>8</v>
      </c>
      <c r="H8" s="23" t="s">
        <v>30</v>
      </c>
      <c r="I8" s="14" t="s">
        <v>82</v>
      </c>
      <c r="J8" s="17" t="s">
        <v>76</v>
      </c>
      <c r="K8" s="16">
        <v>115</v>
      </c>
      <c r="L8" s="42" t="s">
        <v>8</v>
      </c>
      <c r="M8" s="42" t="s">
        <v>8</v>
      </c>
      <c r="N8" s="71" t="e">
        <f t="shared" si="0"/>
        <v>#VALUE!</v>
      </c>
      <c r="O8" s="72" t="e">
        <f t="shared" si="1"/>
        <v>#VALUE!</v>
      </c>
      <c r="P8" s="7"/>
      <c r="Q8" s="9"/>
    </row>
    <row r="9" spans="1:17" ht="41.25" customHeight="1" x14ac:dyDescent="0.2">
      <c r="A9" s="78" t="s">
        <v>87</v>
      </c>
      <c r="B9" s="25" t="s">
        <v>25</v>
      </c>
      <c r="C9" s="79" t="s">
        <v>112</v>
      </c>
      <c r="D9" s="26" t="s">
        <v>15</v>
      </c>
      <c r="E9" s="13" t="s">
        <v>13</v>
      </c>
      <c r="F9" s="13" t="s">
        <v>38</v>
      </c>
      <c r="G9" s="41" t="s">
        <v>8</v>
      </c>
      <c r="H9" s="23" t="s">
        <v>30</v>
      </c>
      <c r="I9" s="14" t="s">
        <v>82</v>
      </c>
      <c r="J9" s="17" t="s">
        <v>76</v>
      </c>
      <c r="K9" s="16">
        <v>105</v>
      </c>
      <c r="L9" s="42" t="s">
        <v>8</v>
      </c>
      <c r="M9" s="42" t="s">
        <v>8</v>
      </c>
      <c r="N9" s="71" t="e">
        <f t="shared" si="0"/>
        <v>#VALUE!</v>
      </c>
      <c r="O9" s="72" t="e">
        <f t="shared" si="1"/>
        <v>#VALUE!</v>
      </c>
      <c r="P9" s="7"/>
      <c r="Q9" s="9"/>
    </row>
    <row r="10" spans="1:17" ht="41.25" customHeight="1" x14ac:dyDescent="0.2">
      <c r="A10" s="78" t="s">
        <v>88</v>
      </c>
      <c r="B10" s="25" t="s">
        <v>25</v>
      </c>
      <c r="C10" s="79" t="s">
        <v>113</v>
      </c>
      <c r="D10" s="26" t="s">
        <v>15</v>
      </c>
      <c r="E10" s="13" t="s">
        <v>13</v>
      </c>
      <c r="F10" s="13" t="s">
        <v>38</v>
      </c>
      <c r="G10" s="41" t="s">
        <v>8</v>
      </c>
      <c r="H10" s="23" t="s">
        <v>30</v>
      </c>
      <c r="I10" s="14" t="s">
        <v>33</v>
      </c>
      <c r="J10" s="17" t="s">
        <v>76</v>
      </c>
      <c r="K10" s="16">
        <v>105</v>
      </c>
      <c r="L10" s="42" t="s">
        <v>8</v>
      </c>
      <c r="M10" s="42" t="s">
        <v>8</v>
      </c>
      <c r="N10" s="71" t="e">
        <f t="shared" si="0"/>
        <v>#VALUE!</v>
      </c>
      <c r="O10" s="72" t="e">
        <f t="shared" si="1"/>
        <v>#VALUE!</v>
      </c>
      <c r="P10" s="7"/>
      <c r="Q10" s="9"/>
    </row>
    <row r="11" spans="1:17" ht="40.5" customHeight="1" x14ac:dyDescent="0.2">
      <c r="A11" s="78" t="s">
        <v>89</v>
      </c>
      <c r="B11" s="25" t="s">
        <v>25</v>
      </c>
      <c r="C11" s="36" t="s">
        <v>28</v>
      </c>
      <c r="D11" s="26" t="s">
        <v>15</v>
      </c>
      <c r="E11" s="13" t="s">
        <v>13</v>
      </c>
      <c r="F11" s="13" t="s">
        <v>39</v>
      </c>
      <c r="G11" s="41" t="s">
        <v>8</v>
      </c>
      <c r="H11" s="23" t="s">
        <v>30</v>
      </c>
      <c r="I11" s="14" t="s">
        <v>82</v>
      </c>
      <c r="J11" s="17" t="s">
        <v>76</v>
      </c>
      <c r="K11" s="16">
        <v>105</v>
      </c>
      <c r="L11" s="42" t="s">
        <v>8</v>
      </c>
      <c r="M11" s="42" t="s">
        <v>8</v>
      </c>
      <c r="N11" s="71" t="e">
        <f t="shared" si="0"/>
        <v>#VALUE!</v>
      </c>
      <c r="O11" s="72" t="e">
        <f t="shared" si="1"/>
        <v>#VALUE!</v>
      </c>
      <c r="P11" s="7"/>
      <c r="Q11" s="9"/>
    </row>
    <row r="12" spans="1:17" ht="40.5" customHeight="1" x14ac:dyDescent="0.2">
      <c r="A12" s="78" t="s">
        <v>90</v>
      </c>
      <c r="B12" s="25" t="s">
        <v>25</v>
      </c>
      <c r="C12" s="36" t="s">
        <v>29</v>
      </c>
      <c r="D12" s="26" t="s">
        <v>15</v>
      </c>
      <c r="E12" s="13" t="s">
        <v>13</v>
      </c>
      <c r="F12" s="13" t="s">
        <v>38</v>
      </c>
      <c r="G12" s="41" t="s">
        <v>8</v>
      </c>
      <c r="H12" s="23" t="s">
        <v>30</v>
      </c>
      <c r="I12" s="14" t="s">
        <v>82</v>
      </c>
      <c r="J12" s="17" t="s">
        <v>76</v>
      </c>
      <c r="K12" s="16">
        <v>105</v>
      </c>
      <c r="L12" s="42" t="s">
        <v>8</v>
      </c>
      <c r="M12" s="42" t="s">
        <v>8</v>
      </c>
      <c r="N12" s="71" t="e">
        <f t="shared" si="0"/>
        <v>#VALUE!</v>
      </c>
      <c r="O12" s="72" t="e">
        <f t="shared" si="1"/>
        <v>#VALUE!</v>
      </c>
      <c r="P12" s="7"/>
      <c r="Q12" s="9"/>
    </row>
    <row r="13" spans="1:17" ht="41.25" customHeight="1" x14ac:dyDescent="0.2">
      <c r="A13" s="54" t="s">
        <v>91</v>
      </c>
      <c r="B13" s="25" t="s">
        <v>25</v>
      </c>
      <c r="C13" s="30" t="s">
        <v>31</v>
      </c>
      <c r="D13" s="26" t="s">
        <v>19</v>
      </c>
      <c r="E13" s="13" t="s">
        <v>13</v>
      </c>
      <c r="F13" s="13" t="s">
        <v>40</v>
      </c>
      <c r="G13" s="41" t="s">
        <v>8</v>
      </c>
      <c r="H13" s="23" t="s">
        <v>30</v>
      </c>
      <c r="I13" s="14" t="s">
        <v>81</v>
      </c>
      <c r="J13" s="15" t="s">
        <v>65</v>
      </c>
      <c r="K13" s="16">
        <v>90</v>
      </c>
      <c r="L13" s="42" t="s">
        <v>8</v>
      </c>
      <c r="M13" s="42" t="s">
        <v>8</v>
      </c>
      <c r="N13" s="71" t="e">
        <f t="shared" si="0"/>
        <v>#VALUE!</v>
      </c>
      <c r="O13" s="72" t="e">
        <f t="shared" si="1"/>
        <v>#VALUE!</v>
      </c>
      <c r="P13" s="7">
        <v>43193</v>
      </c>
      <c r="Q13" s="9"/>
    </row>
    <row r="14" spans="1:17" ht="41.25" customHeight="1" x14ac:dyDescent="0.2">
      <c r="A14" s="54" t="s">
        <v>92</v>
      </c>
      <c r="B14" s="25" t="s">
        <v>25</v>
      </c>
      <c r="C14" s="79" t="s">
        <v>74</v>
      </c>
      <c r="D14" s="22" t="s">
        <v>15</v>
      </c>
      <c r="E14" s="13" t="s">
        <v>37</v>
      </c>
      <c r="F14" s="13" t="s">
        <v>41</v>
      </c>
      <c r="G14" s="41" t="s">
        <v>8</v>
      </c>
      <c r="H14" s="23" t="s">
        <v>30</v>
      </c>
      <c r="I14" s="4" t="s">
        <v>34</v>
      </c>
      <c r="J14" s="15" t="s">
        <v>73</v>
      </c>
      <c r="K14" s="16">
        <v>456</v>
      </c>
      <c r="L14" s="42" t="s">
        <v>8</v>
      </c>
      <c r="M14" s="42" t="s">
        <v>8</v>
      </c>
      <c r="N14" s="71" t="e">
        <f t="shared" si="0"/>
        <v>#VALUE!</v>
      </c>
      <c r="O14" s="72" t="e">
        <f t="shared" si="1"/>
        <v>#VALUE!</v>
      </c>
    </row>
    <row r="15" spans="1:17" s="1" customFormat="1" ht="38.25" customHeight="1" x14ac:dyDescent="0.2">
      <c r="A15" s="54" t="s">
        <v>93</v>
      </c>
      <c r="B15" s="25" t="s">
        <v>25</v>
      </c>
      <c r="C15" s="36" t="s">
        <v>114</v>
      </c>
      <c r="D15" s="26" t="s">
        <v>15</v>
      </c>
      <c r="E15" s="13" t="s">
        <v>37</v>
      </c>
      <c r="F15" s="13" t="s">
        <v>42</v>
      </c>
      <c r="G15" s="41" t="s">
        <v>8</v>
      </c>
      <c r="H15" s="23" t="s">
        <v>30</v>
      </c>
      <c r="I15" s="4" t="s">
        <v>79</v>
      </c>
      <c r="J15" s="15" t="s">
        <v>118</v>
      </c>
      <c r="K15" s="16">
        <v>80</v>
      </c>
      <c r="L15" s="42" t="s">
        <v>8</v>
      </c>
      <c r="M15" s="42" t="s">
        <v>8</v>
      </c>
      <c r="N15" s="71" t="e">
        <f t="shared" si="0"/>
        <v>#VALUE!</v>
      </c>
      <c r="O15" s="72" t="e">
        <f t="shared" si="1"/>
        <v>#VALUE!</v>
      </c>
    </row>
    <row r="16" spans="1:17" ht="45.75" customHeight="1" x14ac:dyDescent="0.2">
      <c r="A16" s="54" t="s">
        <v>94</v>
      </c>
      <c r="B16" s="25" t="s">
        <v>25</v>
      </c>
      <c r="C16" s="36" t="s">
        <v>115</v>
      </c>
      <c r="D16" s="26" t="s">
        <v>35</v>
      </c>
      <c r="E16" s="13" t="s">
        <v>37</v>
      </c>
      <c r="F16" s="13" t="s">
        <v>120</v>
      </c>
      <c r="G16" s="41" t="s">
        <v>8</v>
      </c>
      <c r="H16" s="23" t="s">
        <v>30</v>
      </c>
      <c r="I16" s="14" t="s">
        <v>81</v>
      </c>
      <c r="J16" s="17" t="s">
        <v>67</v>
      </c>
      <c r="K16" s="16">
        <v>15</v>
      </c>
      <c r="L16" s="42" t="s">
        <v>8</v>
      </c>
      <c r="M16" s="42" t="s">
        <v>8</v>
      </c>
      <c r="N16" s="71" t="e">
        <f t="shared" si="0"/>
        <v>#VALUE!</v>
      </c>
      <c r="O16" s="72" t="e">
        <f t="shared" si="1"/>
        <v>#VALUE!</v>
      </c>
    </row>
    <row r="17" spans="1:15" ht="49.5" customHeight="1" x14ac:dyDescent="0.2">
      <c r="A17" s="54" t="s">
        <v>95</v>
      </c>
      <c r="B17" s="25" t="s">
        <v>25</v>
      </c>
      <c r="C17" s="36" t="s">
        <v>116</v>
      </c>
      <c r="D17" s="26" t="s">
        <v>35</v>
      </c>
      <c r="E17" s="13" t="s">
        <v>37</v>
      </c>
      <c r="F17" s="13" t="s">
        <v>120</v>
      </c>
      <c r="G17" s="41" t="s">
        <v>8</v>
      </c>
      <c r="H17" s="23" t="s">
        <v>30</v>
      </c>
      <c r="I17" s="14" t="s">
        <v>81</v>
      </c>
      <c r="J17" s="17" t="s">
        <v>67</v>
      </c>
      <c r="K17" s="16">
        <v>11</v>
      </c>
      <c r="L17" s="42" t="s">
        <v>8</v>
      </c>
      <c r="M17" s="42" t="s">
        <v>8</v>
      </c>
      <c r="N17" s="71" t="e">
        <f t="shared" si="0"/>
        <v>#VALUE!</v>
      </c>
      <c r="O17" s="72" t="e">
        <f t="shared" si="1"/>
        <v>#VALUE!</v>
      </c>
    </row>
    <row r="18" spans="1:15" ht="40.5" customHeight="1" x14ac:dyDescent="0.2">
      <c r="A18" s="54" t="s">
        <v>96</v>
      </c>
      <c r="B18" s="25" t="s">
        <v>25</v>
      </c>
      <c r="C18" s="36" t="s">
        <v>32</v>
      </c>
      <c r="D18" s="26" t="s">
        <v>15</v>
      </c>
      <c r="E18" s="13" t="s">
        <v>37</v>
      </c>
      <c r="F18" s="13" t="s">
        <v>43</v>
      </c>
      <c r="G18" s="41" t="s">
        <v>8</v>
      </c>
      <c r="H18" s="23" t="s">
        <v>30</v>
      </c>
      <c r="I18" s="14" t="s">
        <v>68</v>
      </c>
      <c r="J18" s="15" t="s">
        <v>73</v>
      </c>
      <c r="K18" s="16">
        <v>77</v>
      </c>
      <c r="L18" s="42" t="s">
        <v>8</v>
      </c>
      <c r="M18" s="42" t="s">
        <v>8</v>
      </c>
      <c r="N18" s="71" t="e">
        <f t="shared" si="0"/>
        <v>#VALUE!</v>
      </c>
      <c r="O18" s="72" t="e">
        <f t="shared" si="1"/>
        <v>#VALUE!</v>
      </c>
    </row>
    <row r="19" spans="1:15" ht="42.75" customHeight="1" x14ac:dyDescent="0.2">
      <c r="A19" s="54" t="s">
        <v>97</v>
      </c>
      <c r="B19" s="25" t="s">
        <v>25</v>
      </c>
      <c r="C19" s="30" t="s">
        <v>22</v>
      </c>
      <c r="D19" s="26" t="s">
        <v>15</v>
      </c>
      <c r="E19" s="13" t="s">
        <v>44</v>
      </c>
      <c r="F19" s="13" t="s">
        <v>45</v>
      </c>
      <c r="G19" s="41" t="s">
        <v>8</v>
      </c>
      <c r="H19" s="35" t="s">
        <v>48</v>
      </c>
      <c r="I19" s="4" t="s">
        <v>80</v>
      </c>
      <c r="J19" s="15" t="s">
        <v>50</v>
      </c>
      <c r="K19" s="16">
        <v>274</v>
      </c>
      <c r="L19" s="42" t="s">
        <v>8</v>
      </c>
      <c r="M19" s="42" t="s">
        <v>8</v>
      </c>
      <c r="N19" s="71" t="e">
        <f t="shared" si="0"/>
        <v>#VALUE!</v>
      </c>
      <c r="O19" s="72" t="e">
        <f t="shared" si="1"/>
        <v>#VALUE!</v>
      </c>
    </row>
    <row r="20" spans="1:15" ht="43.5" customHeight="1" x14ac:dyDescent="0.2">
      <c r="A20" s="54" t="s">
        <v>98</v>
      </c>
      <c r="B20" s="25" t="s">
        <v>25</v>
      </c>
      <c r="C20" s="30" t="s">
        <v>20</v>
      </c>
      <c r="D20" s="31" t="s">
        <v>19</v>
      </c>
      <c r="E20" s="13" t="s">
        <v>70</v>
      </c>
      <c r="F20" s="13" t="s">
        <v>46</v>
      </c>
      <c r="G20" s="41" t="s">
        <v>8</v>
      </c>
      <c r="H20" s="35" t="s">
        <v>60</v>
      </c>
      <c r="I20" s="4" t="s">
        <v>79</v>
      </c>
      <c r="J20" s="15" t="s">
        <v>64</v>
      </c>
      <c r="K20" s="16">
        <v>90</v>
      </c>
      <c r="L20" s="42" t="s">
        <v>8</v>
      </c>
      <c r="M20" s="42" t="s">
        <v>8</v>
      </c>
      <c r="N20" s="71" t="e">
        <f t="shared" si="0"/>
        <v>#VALUE!</v>
      </c>
      <c r="O20" s="72" t="e">
        <f t="shared" si="1"/>
        <v>#VALUE!</v>
      </c>
    </row>
    <row r="21" spans="1:15" ht="42.75" x14ac:dyDescent="0.2">
      <c r="A21" s="54" t="s">
        <v>99</v>
      </c>
      <c r="B21" s="25" t="s">
        <v>25</v>
      </c>
      <c r="C21" s="36" t="s">
        <v>69</v>
      </c>
      <c r="D21" s="26" t="s">
        <v>35</v>
      </c>
      <c r="E21" s="13" t="s">
        <v>44</v>
      </c>
      <c r="F21" s="13" t="s">
        <v>72</v>
      </c>
      <c r="G21" s="41" t="s">
        <v>8</v>
      </c>
      <c r="H21" s="35" t="s">
        <v>71</v>
      </c>
      <c r="I21" s="4" t="s">
        <v>80</v>
      </c>
      <c r="J21" s="17" t="s">
        <v>117</v>
      </c>
      <c r="K21" s="16">
        <v>15</v>
      </c>
      <c r="L21" s="42" t="s">
        <v>8</v>
      </c>
      <c r="M21" s="42" t="s">
        <v>8</v>
      </c>
      <c r="N21" s="71" t="e">
        <f t="shared" si="0"/>
        <v>#VALUE!</v>
      </c>
      <c r="O21" s="72" t="e">
        <f t="shared" si="1"/>
        <v>#VALUE!</v>
      </c>
    </row>
    <row r="22" spans="1:15" ht="47.25" customHeight="1" x14ac:dyDescent="0.2">
      <c r="A22" s="54" t="s">
        <v>100</v>
      </c>
      <c r="B22" s="25" t="s">
        <v>25</v>
      </c>
      <c r="C22" s="30" t="s">
        <v>36</v>
      </c>
      <c r="D22" s="31" t="s">
        <v>19</v>
      </c>
      <c r="E22" s="13" t="s">
        <v>44</v>
      </c>
      <c r="F22" s="13" t="s">
        <v>47</v>
      </c>
      <c r="G22" s="41" t="s">
        <v>8</v>
      </c>
      <c r="H22" s="23" t="s">
        <v>63</v>
      </c>
      <c r="I22" s="14" t="s">
        <v>56</v>
      </c>
      <c r="J22" s="17" t="s">
        <v>75</v>
      </c>
      <c r="K22" s="16">
        <v>230</v>
      </c>
      <c r="L22" s="42" t="s">
        <v>8</v>
      </c>
      <c r="M22" s="42" t="s">
        <v>8</v>
      </c>
      <c r="N22" s="71" t="e">
        <f t="shared" si="0"/>
        <v>#VALUE!</v>
      </c>
      <c r="O22" s="72" t="e">
        <f t="shared" si="1"/>
        <v>#VALUE!</v>
      </c>
    </row>
    <row r="23" spans="1:15" ht="54.75" customHeight="1" x14ac:dyDescent="0.2">
      <c r="A23" s="54" t="s">
        <v>101</v>
      </c>
      <c r="B23" s="25" t="s">
        <v>25</v>
      </c>
      <c r="C23" s="30" t="s">
        <v>17</v>
      </c>
      <c r="D23" s="31" t="s">
        <v>15</v>
      </c>
      <c r="E23" s="13" t="s">
        <v>18</v>
      </c>
      <c r="F23" s="13" t="s">
        <v>51</v>
      </c>
      <c r="G23" s="41" t="s">
        <v>8</v>
      </c>
      <c r="H23" s="23" t="s">
        <v>59</v>
      </c>
      <c r="I23" s="14" t="s">
        <v>77</v>
      </c>
      <c r="J23" s="15" t="s">
        <v>61</v>
      </c>
      <c r="K23" s="16">
        <v>167</v>
      </c>
      <c r="L23" s="42" t="s">
        <v>8</v>
      </c>
      <c r="M23" s="42" t="s">
        <v>8</v>
      </c>
      <c r="N23" s="71" t="e">
        <f t="shared" si="0"/>
        <v>#VALUE!</v>
      </c>
      <c r="O23" s="72" t="e">
        <f t="shared" si="1"/>
        <v>#VALUE!</v>
      </c>
    </row>
    <row r="24" spans="1:15" ht="44.25" customHeight="1" x14ac:dyDescent="0.2">
      <c r="A24" s="54" t="s">
        <v>102</v>
      </c>
      <c r="B24" s="25" t="s">
        <v>25</v>
      </c>
      <c r="C24" s="30" t="s">
        <v>23</v>
      </c>
      <c r="D24" s="31" t="s">
        <v>19</v>
      </c>
      <c r="E24" s="13" t="s">
        <v>24</v>
      </c>
      <c r="F24" s="13" t="s">
        <v>54</v>
      </c>
      <c r="G24" s="41" t="s">
        <v>8</v>
      </c>
      <c r="H24" s="23" t="s">
        <v>58</v>
      </c>
      <c r="I24" s="14" t="s">
        <v>57</v>
      </c>
      <c r="J24" s="15" t="s">
        <v>52</v>
      </c>
      <c r="K24" s="16">
        <v>140</v>
      </c>
      <c r="L24" s="42" t="s">
        <v>8</v>
      </c>
      <c r="M24" s="42" t="s">
        <v>8</v>
      </c>
      <c r="N24" s="71" t="e">
        <f t="shared" si="0"/>
        <v>#VALUE!</v>
      </c>
      <c r="O24" s="72" t="e">
        <f t="shared" si="1"/>
        <v>#VALUE!</v>
      </c>
    </row>
    <row r="25" spans="1:15" ht="35.25" customHeight="1" x14ac:dyDescent="0.2">
      <c r="A25" s="65" t="s">
        <v>103</v>
      </c>
      <c r="B25" s="25" t="s">
        <v>25</v>
      </c>
      <c r="C25" s="30" t="s">
        <v>21</v>
      </c>
      <c r="D25" s="31" t="s">
        <v>15</v>
      </c>
      <c r="E25" s="13" t="s">
        <v>16</v>
      </c>
      <c r="F25" s="13" t="s">
        <v>55</v>
      </c>
      <c r="G25" s="41" t="s">
        <v>8</v>
      </c>
      <c r="H25" s="23" t="s">
        <v>123</v>
      </c>
      <c r="I25" s="14" t="s">
        <v>49</v>
      </c>
      <c r="J25" s="15" t="s">
        <v>53</v>
      </c>
      <c r="K25" s="16">
        <v>200</v>
      </c>
      <c r="L25" s="42" t="s">
        <v>8</v>
      </c>
      <c r="M25" s="42" t="s">
        <v>8</v>
      </c>
      <c r="N25" s="71" t="e">
        <f t="shared" si="0"/>
        <v>#VALUE!</v>
      </c>
      <c r="O25" s="72" t="e">
        <f t="shared" si="1"/>
        <v>#VALUE!</v>
      </c>
    </row>
    <row r="26" spans="1:15" ht="53.25" customHeight="1" thickBot="1" x14ac:dyDescent="0.25">
      <c r="A26" s="67" t="s">
        <v>104</v>
      </c>
      <c r="B26" s="55" t="s">
        <v>25</v>
      </c>
      <c r="C26" s="56" t="s">
        <v>66</v>
      </c>
      <c r="D26" s="57" t="s">
        <v>19</v>
      </c>
      <c r="E26" s="58" t="s">
        <v>44</v>
      </c>
      <c r="F26" s="13" t="s">
        <v>121</v>
      </c>
      <c r="G26" s="59" t="s">
        <v>8</v>
      </c>
      <c r="H26" s="60" t="s">
        <v>122</v>
      </c>
      <c r="I26" s="61" t="s">
        <v>79</v>
      </c>
      <c r="J26" s="62" t="s">
        <v>62</v>
      </c>
      <c r="K26" s="63">
        <v>40</v>
      </c>
      <c r="L26" s="64" t="s">
        <v>8</v>
      </c>
      <c r="M26" s="64" t="s">
        <v>8</v>
      </c>
      <c r="N26" s="73" t="e">
        <f t="shared" si="0"/>
        <v>#VALUE!</v>
      </c>
      <c r="O26" s="74" t="e">
        <f t="shared" si="1"/>
        <v>#VALUE!</v>
      </c>
    </row>
    <row r="27" spans="1:15" ht="27" thickBot="1" x14ac:dyDescent="0.25">
      <c r="A27" s="77" t="s">
        <v>109</v>
      </c>
      <c r="B27" s="69"/>
      <c r="C27" s="70"/>
      <c r="D27" s="69"/>
      <c r="E27" s="69"/>
      <c r="F27" s="69"/>
      <c r="G27" s="69"/>
      <c r="H27" s="69"/>
      <c r="I27" s="69"/>
      <c r="J27" s="83">
        <f>SUM(K5,K6,K7,K8,K9,K10,K11,K12,K13,K14,K15,K16,K17,K18,K19,K20,K21,K22,K23,K24,K25,K26,)*1000</f>
        <v>2715000</v>
      </c>
      <c r="K27" s="84"/>
      <c r="L27" s="85"/>
      <c r="M27" s="68" t="s">
        <v>107</v>
      </c>
      <c r="N27" s="75" t="e">
        <f>N11+N12+N13+N14+N15+N16+N17+N18+N19+N20+N21+N22+N23+N24+N25+N26</f>
        <v>#VALUE!</v>
      </c>
      <c r="O27" s="75" t="e">
        <f>O11+O12+O13+O14+O15+O16+O17+O18+O19+O20+O21+O22+O23+O24+O25+O26</f>
        <v>#VALUE!</v>
      </c>
    </row>
    <row r="28" spans="1:15" x14ac:dyDescent="0.2">
      <c r="C28" s="28"/>
    </row>
    <row r="29" spans="1:15" ht="14.25" x14ac:dyDescent="0.2">
      <c r="C29" s="40"/>
    </row>
    <row r="30" spans="1:15" ht="15" x14ac:dyDescent="0.2">
      <c r="B30" s="39"/>
      <c r="C30" s="28"/>
      <c r="G30" s="5"/>
    </row>
    <row r="31" spans="1:15" x14ac:dyDescent="0.2">
      <c r="B31" s="39"/>
      <c r="G31" s="6"/>
    </row>
    <row r="32" spans="1:15" x14ac:dyDescent="0.2">
      <c r="B32" s="39"/>
      <c r="C32" s="86"/>
      <c r="D32" s="86"/>
      <c r="E32" s="86"/>
      <c r="F32" s="86"/>
      <c r="G32" s="86"/>
    </row>
    <row r="33" spans="2:11" x14ac:dyDescent="0.2">
      <c r="B33" s="39"/>
      <c r="C33" s="86"/>
      <c r="D33" s="86"/>
      <c r="E33" s="86"/>
      <c r="F33" s="86"/>
      <c r="G33" s="86"/>
    </row>
    <row r="34" spans="2:11" x14ac:dyDescent="0.2">
      <c r="B34" s="39"/>
      <c r="C34" s="18"/>
      <c r="D34" s="18"/>
      <c r="E34" s="19"/>
      <c r="F34" s="20"/>
      <c r="G34" s="21"/>
    </row>
    <row r="36" spans="2:11" x14ac:dyDescent="0.2">
      <c r="B36" s="39"/>
      <c r="C36" s="32"/>
      <c r="D36" s="32"/>
      <c r="E36" s="33"/>
      <c r="F36" s="33"/>
      <c r="G36" s="33"/>
      <c r="H36" s="33"/>
      <c r="I36" s="33"/>
      <c r="J36" s="33"/>
      <c r="K36" s="33"/>
    </row>
    <row r="37" spans="2:11" x14ac:dyDescent="0.2">
      <c r="B37" s="39"/>
      <c r="C37" s="32"/>
      <c r="D37" s="32"/>
      <c r="E37" s="33"/>
      <c r="F37" s="33"/>
      <c r="G37" s="33"/>
      <c r="H37" s="33"/>
      <c r="I37" s="33"/>
      <c r="J37" s="33"/>
      <c r="K37" s="33"/>
    </row>
    <row r="38" spans="2:11" x14ac:dyDescent="0.2">
      <c r="B38" s="39"/>
      <c r="C38" s="32"/>
      <c r="D38" s="32"/>
      <c r="E38" s="33"/>
      <c r="F38" s="33"/>
      <c r="G38" s="33"/>
      <c r="H38" s="33"/>
      <c r="I38" s="33"/>
      <c r="J38" s="33"/>
      <c r="K38" s="33"/>
    </row>
    <row r="39" spans="2:11" ht="15" x14ac:dyDescent="0.2">
      <c r="B39" s="39"/>
      <c r="C39" s="32"/>
      <c r="D39" s="32"/>
      <c r="E39" s="33"/>
      <c r="F39" s="34"/>
      <c r="G39" s="33"/>
      <c r="H39" s="33"/>
      <c r="I39" s="33"/>
      <c r="J39" s="33"/>
      <c r="K39" s="33"/>
    </row>
    <row r="40" spans="2:11" ht="15" x14ac:dyDescent="0.2">
      <c r="B40" s="39"/>
      <c r="C40" s="32"/>
      <c r="D40" s="32"/>
      <c r="E40" s="33"/>
      <c r="F40" s="34"/>
      <c r="G40" s="33"/>
      <c r="H40" s="33"/>
      <c r="I40" s="33"/>
      <c r="J40" s="33"/>
      <c r="K40" s="33"/>
    </row>
    <row r="41" spans="2:11" x14ac:dyDescent="0.2">
      <c r="B41" s="39"/>
      <c r="C41" s="32"/>
      <c r="D41" s="32"/>
      <c r="E41" s="33"/>
      <c r="F41" s="33"/>
      <c r="G41" s="33"/>
      <c r="H41" s="33"/>
      <c r="I41" s="33"/>
      <c r="J41" s="33"/>
      <c r="K41" s="33"/>
    </row>
    <row r="61" spans="2:3" x14ac:dyDescent="0.2">
      <c r="B61" s="39"/>
      <c r="C61" s="29"/>
    </row>
    <row r="62" spans="2:3" x14ac:dyDescent="0.2">
      <c r="B62" s="39"/>
      <c r="C62" s="29"/>
    </row>
    <row r="63" spans="2:3" x14ac:dyDescent="0.2">
      <c r="B63" s="39"/>
      <c r="C63" s="28"/>
    </row>
    <row r="64" spans="2:3" x14ac:dyDescent="0.2">
      <c r="B64" s="39"/>
      <c r="C64" s="28"/>
    </row>
    <row r="65" spans="2:3" x14ac:dyDescent="0.2">
      <c r="B65" s="39"/>
      <c r="C65" s="28"/>
    </row>
    <row r="66" spans="2:3" x14ac:dyDescent="0.2">
      <c r="B66" s="39"/>
      <c r="C66" s="28"/>
    </row>
    <row r="67" spans="2:3" ht="13.5" customHeight="1" x14ac:dyDescent="0.2">
      <c r="B67" s="39"/>
      <c r="C67" s="28"/>
    </row>
    <row r="68" spans="2:3" x14ac:dyDescent="0.2">
      <c r="B68" s="39"/>
      <c r="C68" s="28"/>
    </row>
    <row r="69" spans="2:3" x14ac:dyDescent="0.2">
      <c r="B69" s="39"/>
      <c r="C69" s="29"/>
    </row>
    <row r="70" spans="2:3" x14ac:dyDescent="0.2">
      <c r="B70" s="39"/>
      <c r="C70" s="28"/>
    </row>
    <row r="71" spans="2:3" x14ac:dyDescent="0.2">
      <c r="B71" s="39"/>
      <c r="C71" s="28"/>
    </row>
    <row r="72" spans="2:3" x14ac:dyDescent="0.2">
      <c r="B72" s="39"/>
      <c r="C72" s="28"/>
    </row>
    <row r="73" spans="2:3" x14ac:dyDescent="0.2">
      <c r="B73" s="39"/>
      <c r="C73" s="28"/>
    </row>
    <row r="74" spans="2:3" x14ac:dyDescent="0.2">
      <c r="B74" s="39"/>
      <c r="C74" s="28"/>
    </row>
    <row r="75" spans="2:3" x14ac:dyDescent="0.2">
      <c r="B75" s="39"/>
      <c r="C75" s="28"/>
    </row>
    <row r="76" spans="2:3" x14ac:dyDescent="0.2">
      <c r="B76" s="39"/>
      <c r="C76" s="28"/>
    </row>
    <row r="77" spans="2:3" x14ac:dyDescent="0.2">
      <c r="B77" s="39"/>
      <c r="C77" s="28"/>
    </row>
    <row r="78" spans="2:3" x14ac:dyDescent="0.2">
      <c r="B78" s="39"/>
      <c r="C78" s="28"/>
    </row>
    <row r="79" spans="2:3" x14ac:dyDescent="0.2">
      <c r="B79" s="39"/>
      <c r="C79" s="29"/>
    </row>
    <row r="80" spans="2:3" x14ac:dyDescent="0.2">
      <c r="B80" s="39"/>
      <c r="C80" s="28"/>
    </row>
    <row r="81" spans="2:3" x14ac:dyDescent="0.2">
      <c r="B81" s="39"/>
      <c r="C81" s="28"/>
    </row>
    <row r="82" spans="2:3" x14ac:dyDescent="0.2">
      <c r="B82" s="39"/>
      <c r="C82" s="28"/>
    </row>
    <row r="83" spans="2:3" x14ac:dyDescent="0.2">
      <c r="B83" s="39"/>
      <c r="C83" s="28"/>
    </row>
  </sheetData>
  <mergeCells count="5">
    <mergeCell ref="L2:O2"/>
    <mergeCell ref="C3:L3"/>
    <mergeCell ref="J27:L27"/>
    <mergeCell ref="C32:G32"/>
    <mergeCell ref="C33:G33"/>
  </mergeCells>
  <pageMargins left="0.7" right="0.7" top="0.78740157499999996" bottom="0.78740157499999996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finál BOZP IN1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Baudis Martin, Bc.</cp:lastModifiedBy>
  <cp:lastPrinted>2020-06-01T14:44:44Z</cp:lastPrinted>
  <dcterms:created xsi:type="dcterms:W3CDTF">2018-05-30T07:53:01Z</dcterms:created>
  <dcterms:modified xsi:type="dcterms:W3CDTF">2020-07-09T09:51:50Z</dcterms:modified>
</cp:coreProperties>
</file>